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ielsrook/Dropbox/__MBO-ICT/MBOscrum/"/>
    </mc:Choice>
  </mc:AlternateContent>
  <xr:revisionPtr revIDLastSave="0" documentId="13_ncr:1_{7D176CF6-A14D-7544-9C6B-155CA858C508}" xr6:coauthVersionLast="47" xr6:coauthVersionMax="47" xr10:uidLastSave="{00000000-0000-0000-0000-000000000000}"/>
  <workbookProtection lockStructure="1"/>
  <bookViews>
    <workbookView xWindow="480" yWindow="500" windowWidth="29780" windowHeight="19820" xr2:uid="{77D43B36-DD56-3F46-82DA-D107D4725146}"/>
  </bookViews>
  <sheets>
    <sheet name="Sprint Planning" sheetId="1" r:id="rId1"/>
    <sheet name="invulopties" sheetId="2" r:id="rId2"/>
    <sheet name="Uitleg"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E11" i="1" s="1"/>
  <c r="I13" i="1"/>
  <c r="I14" i="1"/>
  <c r="I15" i="1"/>
  <c r="E42" i="1"/>
  <c r="E50" i="1"/>
  <c r="C12" i="1"/>
  <c r="E12" i="1" s="1"/>
  <c r="C13" i="1"/>
  <c r="I12" i="1" s="1"/>
  <c r="C14" i="1"/>
  <c r="E14" i="1" s="1"/>
  <c r="C15" i="1"/>
  <c r="E15" i="1" s="1"/>
  <c r="C16" i="1"/>
  <c r="E16" i="1" s="1"/>
  <c r="C17" i="1"/>
  <c r="E17" i="1" s="1"/>
  <c r="C18" i="1"/>
  <c r="E18" i="1" s="1"/>
  <c r="C19" i="1"/>
  <c r="E19" i="1" s="1"/>
  <c r="C20" i="1"/>
  <c r="E20" i="1" s="1"/>
  <c r="C21" i="1"/>
  <c r="E21" i="1" s="1"/>
  <c r="C22" i="1"/>
  <c r="E22" i="1" s="1"/>
  <c r="C23" i="1"/>
  <c r="E23" i="1" s="1"/>
  <c r="C24" i="1"/>
  <c r="E24" i="1" s="1"/>
  <c r="C25" i="1"/>
  <c r="E25" i="1" s="1"/>
  <c r="C26" i="1"/>
  <c r="E26" i="1" s="1"/>
  <c r="C27" i="1"/>
  <c r="E27" i="1" s="1"/>
  <c r="C28" i="1"/>
  <c r="E28" i="1" s="1"/>
  <c r="C29" i="1"/>
  <c r="E29" i="1" s="1"/>
  <c r="C30" i="1"/>
  <c r="E30" i="1" s="1"/>
  <c r="C31" i="1"/>
  <c r="E31" i="1" s="1"/>
  <c r="C32" i="1"/>
  <c r="E32" i="1" s="1"/>
  <c r="C33" i="1"/>
  <c r="E33" i="1" s="1"/>
  <c r="C34" i="1"/>
  <c r="E34" i="1" s="1"/>
  <c r="C35" i="1"/>
  <c r="E35" i="1" s="1"/>
  <c r="C36" i="1"/>
  <c r="E36" i="1" s="1"/>
  <c r="C37" i="1"/>
  <c r="E37" i="1" s="1"/>
  <c r="C38" i="1"/>
  <c r="E38" i="1" s="1"/>
  <c r="C39" i="1"/>
  <c r="E39" i="1" s="1"/>
  <c r="C40" i="1"/>
  <c r="E40" i="1" s="1"/>
  <c r="C41" i="1"/>
  <c r="E41" i="1" s="1"/>
  <c r="C42" i="1"/>
  <c r="C43" i="1"/>
  <c r="E43" i="1" s="1"/>
  <c r="C44" i="1"/>
  <c r="E44" i="1" s="1"/>
  <c r="C45" i="1"/>
  <c r="E45" i="1" s="1"/>
  <c r="C46" i="1"/>
  <c r="E46" i="1" s="1"/>
  <c r="C47" i="1"/>
  <c r="E47" i="1" s="1"/>
  <c r="C48" i="1"/>
  <c r="E48" i="1" s="1"/>
  <c r="C49" i="1"/>
  <c r="E49" i="1" s="1"/>
  <c r="C50" i="1"/>
  <c r="C51" i="1"/>
  <c r="E51" i="1" s="1"/>
  <c r="C52" i="1"/>
  <c r="E52" i="1" s="1"/>
  <c r="C53" i="1"/>
  <c r="E53" i="1" s="1"/>
  <c r="C54" i="1"/>
  <c r="E54" i="1" s="1"/>
  <c r="C55" i="1"/>
  <c r="E55" i="1" s="1"/>
  <c r="C56" i="1"/>
  <c r="E56" i="1" s="1"/>
  <c r="C57" i="1"/>
  <c r="E57" i="1" s="1"/>
  <c r="C58" i="1"/>
  <c r="E58" i="1" s="1"/>
  <c r="C59" i="1"/>
  <c r="E59" i="1" s="1"/>
  <c r="C60" i="1"/>
  <c r="E60" i="1" s="1"/>
  <c r="E13" i="1" l="1"/>
  <c r="E61" i="1" s="1"/>
  <c r="I16" i="1"/>
  <c r="C61" i="1"/>
  <c r="H5" i="1" s="1"/>
  <c r="J16" i="1" l="1"/>
  <c r="H13" i="1"/>
  <c r="H14" i="1"/>
  <c r="H15" i="1"/>
  <c r="H16" i="1"/>
  <c r="J15" i="1"/>
  <c r="J14" i="1"/>
  <c r="J13" i="1"/>
  <c r="J11" i="1"/>
  <c r="J12" i="1" s="1"/>
  <c r="K11" i="1"/>
  <c r="H12" i="1"/>
  <c r="H6" i="1"/>
  <c r="H7" i="1" s="1"/>
  <c r="K16" i="1" l="1"/>
  <c r="K15" i="1"/>
  <c r="K12" i="1"/>
  <c r="K13" i="1"/>
  <c r="K14" i="1"/>
</calcChain>
</file>

<file path=xl/sharedStrings.xml><?xml version="1.0" encoding="utf-8"?>
<sst xmlns="http://schemas.openxmlformats.org/spreadsheetml/2006/main" count="43" uniqueCount="31">
  <si>
    <t>Sprint Planning Niv. 2</t>
  </si>
  <si>
    <t>Taken:</t>
  </si>
  <si>
    <t>punten per taak</t>
  </si>
  <si>
    <t>Done</t>
  </si>
  <si>
    <t>To do</t>
  </si>
  <si>
    <t>ja</t>
  </si>
  <si>
    <t>nee</t>
  </si>
  <si>
    <t>totaal</t>
  </si>
  <si>
    <t>taken te doen</t>
  </si>
  <si>
    <t>Taken gedaan</t>
  </si>
  <si>
    <t>Nog te doen</t>
  </si>
  <si>
    <t>maandag</t>
  </si>
  <si>
    <t>dinsdag</t>
  </si>
  <si>
    <t>woensdag</t>
  </si>
  <si>
    <t>donderdag</t>
  </si>
  <si>
    <t>vrijdag</t>
  </si>
  <si>
    <t>ideaal</t>
  </si>
  <si>
    <t>start</t>
  </si>
  <si>
    <t>Team:</t>
  </si>
  <si>
    <t>naam 1</t>
  </si>
  <si>
    <t>naam 2</t>
  </si>
  <si>
    <t>naam 3</t>
  </si>
  <si>
    <t>naam 4</t>
  </si>
  <si>
    <t>naam 5</t>
  </si>
  <si>
    <t>Professionele vorming</t>
  </si>
  <si>
    <t>BPV-voorberediing</t>
  </si>
  <si>
    <t>MOS</t>
  </si>
  <si>
    <t>Digitale vaardigheden</t>
  </si>
  <si>
    <t>Rekenen</t>
  </si>
  <si>
    <t>Nederlands</t>
  </si>
  <si>
    <t>Burgerschap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</si>
</sst>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20"/>
      <color theme="1"/>
      <name val="Calibri"/>
      <family val="2"/>
      <scheme val="minor"/>
    </font>
    <font>
      <sz val="16"/>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0" fillId="0" borderId="1" xfId="0" applyBorder="1"/>
    <xf numFmtId="0" fontId="0" fillId="2" borderId="1" xfId="0" applyFill="1" applyBorder="1" applyProtection="1">
      <protection locked="0"/>
    </xf>
    <xf numFmtId="0" fontId="0" fillId="2" borderId="1" xfId="0" applyFill="1" applyBorder="1" applyAlignment="1" applyProtection="1">
      <alignment horizontal="center"/>
      <protection locked="0"/>
    </xf>
    <xf numFmtId="0" fontId="0" fillId="0" borderId="2" xfId="0" applyBorder="1"/>
    <xf numFmtId="0" fontId="1" fillId="0" borderId="0" xfId="0" applyFont="1"/>
    <xf numFmtId="0" fontId="2" fillId="0" borderId="1" xfId="0" applyFont="1" applyBorder="1"/>
    <xf numFmtId="0" fontId="2" fillId="0" borderId="0" xfId="0" applyFont="1" applyFill="1"/>
    <xf numFmtId="0" fontId="2" fillId="2" borderId="1" xfId="0" applyFont="1" applyFill="1" applyBorder="1" applyProtection="1">
      <protection locked="0"/>
    </xf>
    <xf numFmtId="0" fontId="0" fillId="0" borderId="1" xfId="0" applyFill="1" applyBorder="1" applyAlignment="1" applyProtection="1">
      <alignment horizontal="center"/>
    </xf>
    <xf numFmtId="0" fontId="0" fillId="0" borderId="2" xfId="0"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1" fontId="2" fillId="0" borderId="1" xfId="0" applyNumberFormat="1" applyFont="1" applyBorder="1" applyAlignment="1">
      <alignment horizontal="center"/>
    </xf>
  </cellXfs>
  <cellStyles count="1">
    <cellStyle name="Standaard"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Burn</a:t>
            </a:r>
            <a:r>
              <a:rPr lang="nl-NL" baseline="0"/>
              <a:t> down chart</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2"/>
          <c:order val="0"/>
          <c:tx>
            <c:strRef>
              <c:f>'Sprint Planning'!$J$10</c:f>
              <c:strCache>
                <c:ptCount val="1"/>
                <c:pt idx="0">
                  <c:v>Nog te doen</c:v>
                </c:pt>
              </c:strCache>
            </c:strRef>
          </c:tx>
          <c:spPr>
            <a:ln w="28575" cap="rnd">
              <a:solidFill>
                <a:schemeClr val="accent3"/>
              </a:solidFill>
              <a:round/>
            </a:ln>
            <a:effectLst/>
          </c:spPr>
          <c:marker>
            <c:symbol val="none"/>
          </c:marker>
          <c:cat>
            <c:strRef>
              <c:f>'Sprint Planning'!$G$11:$G$16</c:f>
              <c:strCache>
                <c:ptCount val="6"/>
                <c:pt idx="0">
                  <c:v>start</c:v>
                </c:pt>
                <c:pt idx="1">
                  <c:v>maandag</c:v>
                </c:pt>
                <c:pt idx="2">
                  <c:v>dinsdag</c:v>
                </c:pt>
                <c:pt idx="3">
                  <c:v>woensdag</c:v>
                </c:pt>
                <c:pt idx="4">
                  <c:v>donderdag</c:v>
                </c:pt>
                <c:pt idx="5">
                  <c:v>vrijdag</c:v>
                </c:pt>
              </c:strCache>
            </c:strRef>
          </c:cat>
          <c:val>
            <c:numRef>
              <c:f>'Sprint Planning'!$J$11:$J$16</c:f>
              <c:numCache>
                <c:formatCode>General</c:formatCode>
                <c:ptCount val="6"/>
                <c:pt idx="0">
                  <c:v>7</c:v>
                </c:pt>
                <c:pt idx="1">
                  <c:v>5</c:v>
                </c:pt>
                <c:pt idx="2">
                  <c:v>4</c:v>
                </c:pt>
                <c:pt idx="3">
                  <c:v>3</c:v>
                </c:pt>
                <c:pt idx="4">
                  <c:v>3</c:v>
                </c:pt>
                <c:pt idx="5">
                  <c:v>3</c:v>
                </c:pt>
              </c:numCache>
            </c:numRef>
          </c:val>
          <c:smooth val="0"/>
          <c:extLst>
            <c:ext xmlns:c16="http://schemas.microsoft.com/office/drawing/2014/chart" uri="{C3380CC4-5D6E-409C-BE32-E72D297353CC}">
              <c16:uniqueId val="{00000002-FC08-5242-B985-C59B404CC113}"/>
            </c:ext>
          </c:extLst>
        </c:ser>
        <c:ser>
          <c:idx val="3"/>
          <c:order val="1"/>
          <c:tx>
            <c:strRef>
              <c:f>'Sprint Planning'!$K$10:$K$11</c:f>
              <c:strCache>
                <c:ptCount val="2"/>
                <c:pt idx="0">
                  <c:v>ideaal</c:v>
                </c:pt>
                <c:pt idx="1">
                  <c:v>7</c:v>
                </c:pt>
              </c:strCache>
            </c:strRef>
          </c:tx>
          <c:spPr>
            <a:ln w="28575" cap="rnd">
              <a:solidFill>
                <a:schemeClr val="accent4"/>
              </a:solidFill>
              <a:round/>
            </a:ln>
            <a:effectLst/>
          </c:spPr>
          <c:marker>
            <c:symbol val="none"/>
          </c:marker>
          <c:cat>
            <c:strRef>
              <c:f>'Sprint Planning'!$G$11:$G$16</c:f>
              <c:strCache>
                <c:ptCount val="6"/>
                <c:pt idx="0">
                  <c:v>start</c:v>
                </c:pt>
                <c:pt idx="1">
                  <c:v>maandag</c:v>
                </c:pt>
                <c:pt idx="2">
                  <c:v>dinsdag</c:v>
                </c:pt>
                <c:pt idx="3">
                  <c:v>woensdag</c:v>
                </c:pt>
                <c:pt idx="4">
                  <c:v>donderdag</c:v>
                </c:pt>
                <c:pt idx="5">
                  <c:v>vrijdag</c:v>
                </c:pt>
              </c:strCache>
            </c:strRef>
          </c:cat>
          <c:val>
            <c:numRef>
              <c:f>'Sprint Planning'!$K$11:$K$16</c:f>
              <c:numCache>
                <c:formatCode>0</c:formatCode>
                <c:ptCount val="6"/>
                <c:pt idx="0" formatCode="General">
                  <c:v>7</c:v>
                </c:pt>
                <c:pt idx="1">
                  <c:v>5.6</c:v>
                </c:pt>
                <c:pt idx="2">
                  <c:v>4.2</c:v>
                </c:pt>
                <c:pt idx="3">
                  <c:v>2.8000000000000007</c:v>
                </c:pt>
                <c:pt idx="4">
                  <c:v>1.4000000000000004</c:v>
                </c:pt>
                <c:pt idx="5">
                  <c:v>0</c:v>
                </c:pt>
              </c:numCache>
            </c:numRef>
          </c:val>
          <c:smooth val="0"/>
          <c:extLst>
            <c:ext xmlns:c16="http://schemas.microsoft.com/office/drawing/2014/chart" uri="{C3380CC4-5D6E-409C-BE32-E72D297353CC}">
              <c16:uniqueId val="{00000003-FC08-5242-B985-C59B404CC113}"/>
            </c:ext>
          </c:extLst>
        </c:ser>
        <c:dLbls>
          <c:showLegendKey val="0"/>
          <c:showVal val="0"/>
          <c:showCatName val="0"/>
          <c:showSerName val="0"/>
          <c:showPercent val="0"/>
          <c:showBubbleSize val="0"/>
        </c:dLbls>
        <c:smooth val="0"/>
        <c:axId val="1818125199"/>
        <c:axId val="1817349775"/>
      </c:lineChart>
      <c:catAx>
        <c:axId val="181812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817349775"/>
        <c:crosses val="autoZero"/>
        <c:auto val="1"/>
        <c:lblAlgn val="ctr"/>
        <c:lblOffset val="100"/>
        <c:noMultiLvlLbl val="0"/>
      </c:catAx>
      <c:valAx>
        <c:axId val="181734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81812519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6350</xdr:colOff>
      <xdr:row>17</xdr:row>
      <xdr:rowOff>12700</xdr:rowOff>
    </xdr:from>
    <xdr:to>
      <xdr:col>12</xdr:col>
      <xdr:colOff>6350</xdr:colOff>
      <xdr:row>30</xdr:row>
      <xdr:rowOff>177800</xdr:rowOff>
    </xdr:to>
    <xdr:graphicFrame macro="">
      <xdr:nvGraphicFramePr>
        <xdr:cNvPr id="2" name="Grafiek 1">
          <a:extLst>
            <a:ext uri="{FF2B5EF4-FFF2-40B4-BE49-F238E27FC236}">
              <a16:creationId xmlns:a16="http://schemas.microsoft.com/office/drawing/2014/main" id="{316FB53E-8F74-E11E-23A6-870ED05B4F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317500</xdr:colOff>
      <xdr:row>0</xdr:row>
      <xdr:rowOff>76200</xdr:rowOff>
    </xdr:from>
    <xdr:to>
      <xdr:col>10</xdr:col>
      <xdr:colOff>546100</xdr:colOff>
      <xdr:row>1</xdr:row>
      <xdr:rowOff>25400</xdr:rowOff>
    </xdr:to>
    <xdr:pic>
      <xdr:nvPicPr>
        <xdr:cNvPr id="3" name="Afbeelding 2">
          <a:extLst>
            <a:ext uri="{FF2B5EF4-FFF2-40B4-BE49-F238E27FC236}">
              <a16:creationId xmlns:a16="http://schemas.microsoft.com/office/drawing/2014/main" id="{D3FD6E11-61D5-6DE6-8116-C0FF689EC851}"/>
            </a:ext>
          </a:extLst>
        </xdr:cNvPr>
        <xdr:cNvPicPr>
          <a:picLocks noChangeAspect="1"/>
        </xdr:cNvPicPr>
      </xdr:nvPicPr>
      <xdr:blipFill>
        <a:blip xmlns:r="http://schemas.openxmlformats.org/officeDocument/2006/relationships" r:embed="rId2"/>
        <a:stretch>
          <a:fillRect/>
        </a:stretch>
      </xdr:blipFill>
      <xdr:spPr>
        <a:xfrm>
          <a:off x="8064500" y="76200"/>
          <a:ext cx="1841500" cy="27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88900</xdr:colOff>
      <xdr:row>3</xdr:row>
      <xdr:rowOff>152400</xdr:rowOff>
    </xdr:from>
    <xdr:to>
      <xdr:col>13</xdr:col>
      <xdr:colOff>431800</xdr:colOff>
      <xdr:row>48</xdr:row>
      <xdr:rowOff>21076</xdr:rowOff>
    </xdr:to>
    <xdr:pic>
      <xdr:nvPicPr>
        <xdr:cNvPr id="2" name="Afbeelding 1">
          <a:extLst>
            <a:ext uri="{FF2B5EF4-FFF2-40B4-BE49-F238E27FC236}">
              <a16:creationId xmlns:a16="http://schemas.microsoft.com/office/drawing/2014/main" id="{D2DD7CED-A14E-119F-2F2D-CAF006238B96}"/>
            </a:ext>
          </a:extLst>
        </xdr:cNvPr>
        <xdr:cNvPicPr>
          <a:picLocks noChangeAspect="1"/>
        </xdr:cNvPicPr>
      </xdr:nvPicPr>
      <xdr:blipFill>
        <a:blip xmlns:r="http://schemas.openxmlformats.org/officeDocument/2006/relationships" r:embed="rId1"/>
        <a:stretch>
          <a:fillRect/>
        </a:stretch>
      </xdr:blipFill>
      <xdr:spPr>
        <a:xfrm>
          <a:off x="3390900" y="762000"/>
          <a:ext cx="7772400" cy="9012676"/>
        </a:xfrm>
        <a:prstGeom prst="rect">
          <a:avLst/>
        </a:prstGeom>
      </xdr:spPr>
    </xdr:pic>
    <xdr:clientData/>
  </xdr:twoCellAnchor>
  <xdr:twoCellAnchor>
    <xdr:from>
      <xdr:col>6</xdr:col>
      <xdr:colOff>266700</xdr:colOff>
      <xdr:row>0</xdr:row>
      <xdr:rowOff>165100</xdr:rowOff>
    </xdr:from>
    <xdr:to>
      <xdr:col>9</xdr:col>
      <xdr:colOff>215900</xdr:colOff>
      <xdr:row>5</xdr:row>
      <xdr:rowOff>63500</xdr:rowOff>
    </xdr:to>
    <xdr:sp macro="" textlink="">
      <xdr:nvSpPr>
        <xdr:cNvPr id="3" name="Ovaal 2">
          <a:extLst>
            <a:ext uri="{FF2B5EF4-FFF2-40B4-BE49-F238E27FC236}">
              <a16:creationId xmlns:a16="http://schemas.microsoft.com/office/drawing/2014/main" id="{76B4407E-91D7-0870-A4E4-568D49AAFB1B}"/>
            </a:ext>
          </a:extLst>
        </xdr:cNvPr>
        <xdr:cNvSpPr/>
      </xdr:nvSpPr>
      <xdr:spPr>
        <a:xfrm>
          <a:off x="5219700" y="165100"/>
          <a:ext cx="2425700" cy="914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a:p>
          <a:pPr algn="l"/>
          <a:r>
            <a:rPr lang="nl-NL" sz="1100"/>
            <a:t>Vul</a:t>
          </a:r>
          <a:r>
            <a:rPr lang="nl-NL" sz="1100" baseline="0"/>
            <a:t> hier jullie namen in</a:t>
          </a:r>
        </a:p>
      </xdr:txBody>
    </xdr:sp>
    <xdr:clientData/>
  </xdr:twoCellAnchor>
  <xdr:twoCellAnchor>
    <xdr:from>
      <xdr:col>6</xdr:col>
      <xdr:colOff>635000</xdr:colOff>
      <xdr:row>4</xdr:row>
      <xdr:rowOff>25400</xdr:rowOff>
    </xdr:from>
    <xdr:to>
      <xdr:col>7</xdr:col>
      <xdr:colOff>419100</xdr:colOff>
      <xdr:row>7</xdr:row>
      <xdr:rowOff>25400</xdr:rowOff>
    </xdr:to>
    <xdr:cxnSp macro="">
      <xdr:nvCxnSpPr>
        <xdr:cNvPr id="5" name="Rechte verbindingslijn met pijl 4">
          <a:extLst>
            <a:ext uri="{FF2B5EF4-FFF2-40B4-BE49-F238E27FC236}">
              <a16:creationId xmlns:a16="http://schemas.microsoft.com/office/drawing/2014/main" id="{C462C370-3ACF-9771-3B4E-EC3A7243417B}"/>
            </a:ext>
          </a:extLst>
        </xdr:cNvPr>
        <xdr:cNvCxnSpPr/>
      </xdr:nvCxnSpPr>
      <xdr:spPr>
        <a:xfrm flipH="1">
          <a:off x="5588000" y="838200"/>
          <a:ext cx="609600" cy="6096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482600</xdr:colOff>
      <xdr:row>31</xdr:row>
      <xdr:rowOff>190500</xdr:rowOff>
    </xdr:from>
    <xdr:to>
      <xdr:col>11</xdr:col>
      <xdr:colOff>38100</xdr:colOff>
      <xdr:row>38</xdr:row>
      <xdr:rowOff>63500</xdr:rowOff>
    </xdr:to>
    <xdr:sp macro="" textlink="">
      <xdr:nvSpPr>
        <xdr:cNvPr id="7" name="Ovaal 6">
          <a:extLst>
            <a:ext uri="{FF2B5EF4-FFF2-40B4-BE49-F238E27FC236}">
              <a16:creationId xmlns:a16="http://schemas.microsoft.com/office/drawing/2014/main" id="{D4BC5ACA-CFDA-294B-A71F-F4D3377413A6}"/>
            </a:ext>
          </a:extLst>
        </xdr:cNvPr>
        <xdr:cNvSpPr/>
      </xdr:nvSpPr>
      <xdr:spPr>
        <a:xfrm>
          <a:off x="6261100" y="6489700"/>
          <a:ext cx="2857500" cy="1295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Als een taak klaar is,</a:t>
          </a:r>
          <a:r>
            <a:rPr lang="nl-NL" sz="1100" baseline="0"/>
            <a:t> vul dan hier in op welke dag de taak afgerond is. Klik op het driehoekje om de dag te kiezen</a:t>
          </a:r>
        </a:p>
      </xdr:txBody>
    </xdr:sp>
    <xdr:clientData/>
  </xdr:twoCellAnchor>
  <xdr:twoCellAnchor>
    <xdr:from>
      <xdr:col>3</xdr:col>
      <xdr:colOff>139700</xdr:colOff>
      <xdr:row>9</xdr:row>
      <xdr:rowOff>127000</xdr:rowOff>
    </xdr:from>
    <xdr:to>
      <xdr:col>5</xdr:col>
      <xdr:colOff>139700</xdr:colOff>
      <xdr:row>14</xdr:row>
      <xdr:rowOff>50800</xdr:rowOff>
    </xdr:to>
    <xdr:cxnSp macro="">
      <xdr:nvCxnSpPr>
        <xdr:cNvPr id="8" name="Rechte verbindingslijn met pijl 7">
          <a:extLst>
            <a:ext uri="{FF2B5EF4-FFF2-40B4-BE49-F238E27FC236}">
              <a16:creationId xmlns:a16="http://schemas.microsoft.com/office/drawing/2014/main" id="{A89CD14F-1E96-C44F-AB43-B015121CB90D}"/>
            </a:ext>
          </a:extLst>
        </xdr:cNvPr>
        <xdr:cNvCxnSpPr/>
      </xdr:nvCxnSpPr>
      <xdr:spPr>
        <a:xfrm>
          <a:off x="2616200" y="1955800"/>
          <a:ext cx="1651000" cy="9398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431800</xdr:colOff>
      <xdr:row>6</xdr:row>
      <xdr:rowOff>190500</xdr:rowOff>
    </xdr:from>
    <xdr:to>
      <xdr:col>3</xdr:col>
      <xdr:colOff>812800</xdr:colOff>
      <xdr:row>13</xdr:row>
      <xdr:rowOff>63500</xdr:rowOff>
    </xdr:to>
    <xdr:sp macro="" textlink="">
      <xdr:nvSpPr>
        <xdr:cNvPr id="11" name="Ovaal 10">
          <a:extLst>
            <a:ext uri="{FF2B5EF4-FFF2-40B4-BE49-F238E27FC236}">
              <a16:creationId xmlns:a16="http://schemas.microsoft.com/office/drawing/2014/main" id="{13DCDB76-DDC2-B747-8D98-BE159AFC9029}"/>
            </a:ext>
          </a:extLst>
        </xdr:cNvPr>
        <xdr:cNvSpPr/>
      </xdr:nvSpPr>
      <xdr:spPr>
        <a:xfrm>
          <a:off x="431800" y="1409700"/>
          <a:ext cx="2857500" cy="1295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Vul hier alle taken</a:t>
          </a:r>
          <a:r>
            <a:rPr lang="nl-NL" sz="1100" baseline="0"/>
            <a:t> in die deze week te doen zijn. zorg dat voor elke taak een geeltje op je scrumboard hangt.</a:t>
          </a:r>
        </a:p>
      </xdr:txBody>
    </xdr:sp>
    <xdr:clientData/>
  </xdr:twoCellAnchor>
  <xdr:twoCellAnchor>
    <xdr:from>
      <xdr:col>7</xdr:col>
      <xdr:colOff>203200</xdr:colOff>
      <xdr:row>15</xdr:row>
      <xdr:rowOff>152400</xdr:rowOff>
    </xdr:from>
    <xdr:to>
      <xdr:col>8</xdr:col>
      <xdr:colOff>508000</xdr:colOff>
      <xdr:row>32</xdr:row>
      <xdr:rowOff>50800</xdr:rowOff>
    </xdr:to>
    <xdr:cxnSp macro="">
      <xdr:nvCxnSpPr>
        <xdr:cNvPr id="12" name="Rechte verbindingslijn met pijl 11">
          <a:extLst>
            <a:ext uri="{FF2B5EF4-FFF2-40B4-BE49-F238E27FC236}">
              <a16:creationId xmlns:a16="http://schemas.microsoft.com/office/drawing/2014/main" id="{2AE033FC-46A0-4646-93B2-551C29F83396}"/>
            </a:ext>
          </a:extLst>
        </xdr:cNvPr>
        <xdr:cNvCxnSpPr/>
      </xdr:nvCxnSpPr>
      <xdr:spPr>
        <a:xfrm flipH="1" flipV="1">
          <a:off x="5981700" y="3200400"/>
          <a:ext cx="1130300" cy="33528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266700</xdr:colOff>
      <xdr:row>2</xdr:row>
      <xdr:rowOff>12700</xdr:rowOff>
    </xdr:from>
    <xdr:to>
      <xdr:col>13</xdr:col>
      <xdr:colOff>647700</xdr:colOff>
      <xdr:row>8</xdr:row>
      <xdr:rowOff>88900</xdr:rowOff>
    </xdr:to>
    <xdr:sp macro="" textlink="">
      <xdr:nvSpPr>
        <xdr:cNvPr id="14" name="Ovaal 13">
          <a:extLst>
            <a:ext uri="{FF2B5EF4-FFF2-40B4-BE49-F238E27FC236}">
              <a16:creationId xmlns:a16="http://schemas.microsoft.com/office/drawing/2014/main" id="{2474A75D-8955-FC49-A8AC-31E7DD20F383}"/>
            </a:ext>
          </a:extLst>
        </xdr:cNvPr>
        <xdr:cNvSpPr/>
      </xdr:nvSpPr>
      <xdr:spPr>
        <a:xfrm>
          <a:off x="8521700" y="419100"/>
          <a:ext cx="2857500" cy="1295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Hier zie je hoeveel taken je deze week hebt, hoeveel je al af hebt en hoeveel je nog te doen hebt.</a:t>
          </a:r>
          <a:endParaRPr lang="nl-NL" sz="1100" baseline="0"/>
        </a:p>
      </xdr:txBody>
    </xdr:sp>
    <xdr:clientData/>
  </xdr:twoCellAnchor>
  <xdr:twoCellAnchor>
    <xdr:from>
      <xdr:col>10</xdr:col>
      <xdr:colOff>393700</xdr:colOff>
      <xdr:row>7</xdr:row>
      <xdr:rowOff>88900</xdr:rowOff>
    </xdr:from>
    <xdr:to>
      <xdr:col>11</xdr:col>
      <xdr:colOff>177800</xdr:colOff>
      <xdr:row>9</xdr:row>
      <xdr:rowOff>101600</xdr:rowOff>
    </xdr:to>
    <xdr:cxnSp macro="">
      <xdr:nvCxnSpPr>
        <xdr:cNvPr id="15" name="Rechte verbindingslijn met pijl 14">
          <a:extLst>
            <a:ext uri="{FF2B5EF4-FFF2-40B4-BE49-F238E27FC236}">
              <a16:creationId xmlns:a16="http://schemas.microsoft.com/office/drawing/2014/main" id="{8C98BBB3-A33C-B242-BD42-E7D1E4FA9CE3}"/>
            </a:ext>
          </a:extLst>
        </xdr:cNvPr>
        <xdr:cNvCxnSpPr/>
      </xdr:nvCxnSpPr>
      <xdr:spPr>
        <a:xfrm flipH="1">
          <a:off x="8648700" y="1511300"/>
          <a:ext cx="609600" cy="4191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546100</xdr:colOff>
      <xdr:row>10</xdr:row>
      <xdr:rowOff>88900</xdr:rowOff>
    </xdr:from>
    <xdr:to>
      <xdr:col>16</xdr:col>
      <xdr:colOff>101600</xdr:colOff>
      <xdr:row>16</xdr:row>
      <xdr:rowOff>165100</xdr:rowOff>
    </xdr:to>
    <xdr:sp macro="" textlink="">
      <xdr:nvSpPr>
        <xdr:cNvPr id="19" name="Ovaal 18">
          <a:extLst>
            <a:ext uri="{FF2B5EF4-FFF2-40B4-BE49-F238E27FC236}">
              <a16:creationId xmlns:a16="http://schemas.microsoft.com/office/drawing/2014/main" id="{D9CB8326-3EFE-2645-8169-7A885EEF578D}"/>
            </a:ext>
          </a:extLst>
        </xdr:cNvPr>
        <xdr:cNvSpPr/>
      </xdr:nvSpPr>
      <xdr:spPr>
        <a:xfrm>
          <a:off x="10452100" y="2120900"/>
          <a:ext cx="2857500" cy="1295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Hier zie je hoeveel taken je iedere dag moet afronden</a:t>
          </a:r>
          <a:r>
            <a:rPr lang="nl-NL" sz="1100" baseline="0"/>
            <a:t> om op tijd klaar te zijn</a:t>
          </a:r>
        </a:p>
      </xdr:txBody>
    </xdr:sp>
    <xdr:clientData/>
  </xdr:twoCellAnchor>
  <xdr:twoCellAnchor>
    <xdr:from>
      <xdr:col>10</xdr:col>
      <xdr:colOff>279400</xdr:colOff>
      <xdr:row>13</xdr:row>
      <xdr:rowOff>50800</xdr:rowOff>
    </xdr:from>
    <xdr:to>
      <xdr:col>13</xdr:col>
      <xdr:colOff>88900</xdr:colOff>
      <xdr:row>14</xdr:row>
      <xdr:rowOff>190500</xdr:rowOff>
    </xdr:to>
    <xdr:cxnSp macro="">
      <xdr:nvCxnSpPr>
        <xdr:cNvPr id="20" name="Rechte verbindingslijn met pijl 19">
          <a:extLst>
            <a:ext uri="{FF2B5EF4-FFF2-40B4-BE49-F238E27FC236}">
              <a16:creationId xmlns:a16="http://schemas.microsoft.com/office/drawing/2014/main" id="{A5F69589-1A0F-394D-9104-303BDDAC52EF}"/>
            </a:ext>
          </a:extLst>
        </xdr:cNvPr>
        <xdr:cNvCxnSpPr/>
      </xdr:nvCxnSpPr>
      <xdr:spPr>
        <a:xfrm flipH="1">
          <a:off x="8534400" y="2692400"/>
          <a:ext cx="2286000" cy="3429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584200</xdr:colOff>
      <xdr:row>16</xdr:row>
      <xdr:rowOff>38100</xdr:rowOff>
    </xdr:from>
    <xdr:to>
      <xdr:col>16</xdr:col>
      <xdr:colOff>139700</xdr:colOff>
      <xdr:row>22</xdr:row>
      <xdr:rowOff>114300</xdr:rowOff>
    </xdr:to>
    <xdr:sp macro="" textlink="">
      <xdr:nvSpPr>
        <xdr:cNvPr id="23" name="Ovaal 22">
          <a:extLst>
            <a:ext uri="{FF2B5EF4-FFF2-40B4-BE49-F238E27FC236}">
              <a16:creationId xmlns:a16="http://schemas.microsoft.com/office/drawing/2014/main" id="{69102D4B-56BA-7846-89DB-8015A3F76041}"/>
            </a:ext>
          </a:extLst>
        </xdr:cNvPr>
        <xdr:cNvSpPr/>
      </xdr:nvSpPr>
      <xdr:spPr>
        <a:xfrm>
          <a:off x="10490200" y="3289300"/>
          <a:ext cx="2857500" cy="1295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In deze kolom zie je hoeveel taken je op</a:t>
          </a:r>
          <a:r>
            <a:rPr lang="nl-NL" sz="1100" baseline="0"/>
            <a:t> een dag afgerond hebt.</a:t>
          </a:r>
        </a:p>
      </xdr:txBody>
    </xdr:sp>
    <xdr:clientData/>
  </xdr:twoCellAnchor>
  <xdr:twoCellAnchor>
    <xdr:from>
      <xdr:col>10</xdr:col>
      <xdr:colOff>584200</xdr:colOff>
      <xdr:row>15</xdr:row>
      <xdr:rowOff>177800</xdr:rowOff>
    </xdr:from>
    <xdr:to>
      <xdr:col>13</xdr:col>
      <xdr:colOff>292100</xdr:colOff>
      <xdr:row>19</xdr:row>
      <xdr:rowOff>76200</xdr:rowOff>
    </xdr:to>
    <xdr:cxnSp macro="">
      <xdr:nvCxnSpPr>
        <xdr:cNvPr id="25" name="Rechte verbindingslijn met pijl 24">
          <a:extLst>
            <a:ext uri="{FF2B5EF4-FFF2-40B4-BE49-F238E27FC236}">
              <a16:creationId xmlns:a16="http://schemas.microsoft.com/office/drawing/2014/main" id="{FA602D11-4C55-2C4B-B073-A7FDA63598C6}"/>
            </a:ext>
          </a:extLst>
        </xdr:cNvPr>
        <xdr:cNvCxnSpPr/>
      </xdr:nvCxnSpPr>
      <xdr:spPr>
        <a:xfrm flipH="1" flipV="1">
          <a:off x="8839200" y="3225800"/>
          <a:ext cx="2184400" cy="7112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774700</xdr:colOff>
      <xdr:row>28</xdr:row>
      <xdr:rowOff>152400</xdr:rowOff>
    </xdr:from>
    <xdr:to>
      <xdr:col>16</xdr:col>
      <xdr:colOff>254000</xdr:colOff>
      <xdr:row>37</xdr:row>
      <xdr:rowOff>190500</xdr:rowOff>
    </xdr:to>
    <xdr:sp macro="" textlink="">
      <xdr:nvSpPr>
        <xdr:cNvPr id="29" name="Ovaal 28">
          <a:extLst>
            <a:ext uri="{FF2B5EF4-FFF2-40B4-BE49-F238E27FC236}">
              <a16:creationId xmlns:a16="http://schemas.microsoft.com/office/drawing/2014/main" id="{A233FD1B-1C11-654E-9A2E-64B5733E1894}"/>
            </a:ext>
          </a:extLst>
        </xdr:cNvPr>
        <xdr:cNvSpPr/>
      </xdr:nvSpPr>
      <xdr:spPr>
        <a:xfrm>
          <a:off x="9855200" y="5842000"/>
          <a:ext cx="3606800" cy="18669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In de burn down chart zie je of je op schema loopt. Als alles volgens plan</a:t>
          </a:r>
          <a:r>
            <a:rPr lang="nl-NL" sz="1100" baseline="0"/>
            <a:t> verloopt, gaat het zoals de gele lijn weergeeft. de grijze lijn laat de werkelijke voortgang zien. Als de grijze lijn onder de gele lijn zit, loop je voor. Als de grijze lijn boven de gele lijn zit, loop ja achter.</a:t>
          </a:r>
        </a:p>
      </xdr:txBody>
    </xdr:sp>
    <xdr:clientData/>
  </xdr:twoCellAnchor>
  <xdr:twoCellAnchor>
    <xdr:from>
      <xdr:col>12</xdr:col>
      <xdr:colOff>63500</xdr:colOff>
      <xdr:row>25</xdr:row>
      <xdr:rowOff>127000</xdr:rowOff>
    </xdr:from>
    <xdr:to>
      <xdr:col>13</xdr:col>
      <xdr:colOff>50800</xdr:colOff>
      <xdr:row>29</xdr:row>
      <xdr:rowOff>152400</xdr:rowOff>
    </xdr:to>
    <xdr:cxnSp macro="">
      <xdr:nvCxnSpPr>
        <xdr:cNvPr id="30" name="Rechte verbindingslijn met pijl 29">
          <a:extLst>
            <a:ext uri="{FF2B5EF4-FFF2-40B4-BE49-F238E27FC236}">
              <a16:creationId xmlns:a16="http://schemas.microsoft.com/office/drawing/2014/main" id="{46A8D831-7737-5843-8CE1-FBE3D8835723}"/>
            </a:ext>
          </a:extLst>
        </xdr:cNvPr>
        <xdr:cNvCxnSpPr/>
      </xdr:nvCxnSpPr>
      <xdr:spPr>
        <a:xfrm flipH="1" flipV="1">
          <a:off x="9969500" y="5207000"/>
          <a:ext cx="812800" cy="8382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DE29-95BF-5D4D-ABB3-D255F3B174F8}">
  <dimension ref="A1:K61"/>
  <sheetViews>
    <sheetView tabSelected="1" zoomScaleNormal="100" workbookViewId="0">
      <selection activeCell="L6" sqref="L6"/>
    </sheetView>
  </sheetViews>
  <sheetFormatPr baseColWidth="10" defaultRowHeight="16" x14ac:dyDescent="0.2"/>
  <cols>
    <col min="2" max="2" width="17.5" bestFit="1" customWidth="1"/>
    <col min="3" max="3" width="14" bestFit="1" customWidth="1"/>
    <col min="5" max="5" width="14" bestFit="1" customWidth="1"/>
    <col min="7" max="7" width="16.5" bestFit="1" customWidth="1"/>
    <col min="8" max="8" width="7.1640625" bestFit="1" customWidth="1"/>
    <col min="9" max="9" width="6.83203125" bestFit="1" customWidth="1"/>
    <col min="10" max="10" width="14.33203125" bestFit="1" customWidth="1"/>
    <col min="11" max="11" width="7.83203125" bestFit="1" customWidth="1"/>
  </cols>
  <sheetData>
    <row r="1" spans="1:11" ht="26" x14ac:dyDescent="0.3">
      <c r="A1" s="5" t="s">
        <v>0</v>
      </c>
    </row>
    <row r="3" spans="1:11" ht="21" x14ac:dyDescent="0.25">
      <c r="B3" s="6" t="s">
        <v>18</v>
      </c>
      <c r="C3" s="8" t="s">
        <v>19</v>
      </c>
    </row>
    <row r="4" spans="1:11" ht="21" x14ac:dyDescent="0.25">
      <c r="B4" s="6"/>
      <c r="C4" s="8" t="s">
        <v>20</v>
      </c>
    </row>
    <row r="5" spans="1:11" ht="21" x14ac:dyDescent="0.25">
      <c r="B5" s="1"/>
      <c r="C5" s="8" t="s">
        <v>21</v>
      </c>
      <c r="G5" s="6" t="s">
        <v>8</v>
      </c>
      <c r="H5" s="6">
        <f>C61</f>
        <v>7</v>
      </c>
    </row>
    <row r="6" spans="1:11" ht="21" x14ac:dyDescent="0.25">
      <c r="B6" s="1"/>
      <c r="C6" s="8" t="s">
        <v>22</v>
      </c>
      <c r="G6" s="6" t="s">
        <v>9</v>
      </c>
      <c r="H6" s="6">
        <f>H5-E61</f>
        <v>4</v>
      </c>
    </row>
    <row r="7" spans="1:11" ht="21" x14ac:dyDescent="0.25">
      <c r="B7" s="1"/>
      <c r="C7" s="8" t="s">
        <v>23</v>
      </c>
      <c r="G7" s="6" t="s">
        <v>10</v>
      </c>
      <c r="H7" s="6">
        <f>H5-H6</f>
        <v>3</v>
      </c>
    </row>
    <row r="8" spans="1:11" ht="21" x14ac:dyDescent="0.25">
      <c r="C8" s="7"/>
    </row>
    <row r="10" spans="1:11" ht="21" x14ac:dyDescent="0.25">
      <c r="A10" s="1"/>
      <c r="B10" s="1" t="s">
        <v>1</v>
      </c>
      <c r="C10" s="1" t="s">
        <v>2</v>
      </c>
      <c r="D10" s="1" t="s">
        <v>3</v>
      </c>
      <c r="E10" s="1" t="s">
        <v>4</v>
      </c>
      <c r="G10" s="6"/>
      <c r="H10" s="6" t="s">
        <v>4</v>
      </c>
      <c r="I10" s="6" t="s">
        <v>3</v>
      </c>
      <c r="J10" s="6" t="s">
        <v>10</v>
      </c>
      <c r="K10" s="6" t="s">
        <v>16</v>
      </c>
    </row>
    <row r="11" spans="1:11" ht="21" x14ac:dyDescent="0.25">
      <c r="A11" s="1">
        <v>1</v>
      </c>
      <c r="B11" s="2" t="s">
        <v>30</v>
      </c>
      <c r="C11" s="9">
        <f t="shared" ref="C11:C60" si="0">IF(ISBLANK(B11),0,1)</f>
        <v>1</v>
      </c>
      <c r="D11" s="3" t="s">
        <v>13</v>
      </c>
      <c r="E11" s="11">
        <f>IF(C11&gt;0,IF(ISBLANK(D11),1,0),0)</f>
        <v>0</v>
      </c>
      <c r="G11" s="6" t="s">
        <v>17</v>
      </c>
      <c r="H11" s="12"/>
      <c r="I11" s="12"/>
      <c r="J11" s="12">
        <f>H5</f>
        <v>7</v>
      </c>
      <c r="K11" s="12">
        <f>$H$5</f>
        <v>7</v>
      </c>
    </row>
    <row r="12" spans="1:11" ht="21" x14ac:dyDescent="0.25">
      <c r="A12" s="1">
        <v>2</v>
      </c>
      <c r="B12" s="2" t="s">
        <v>24</v>
      </c>
      <c r="C12" s="9">
        <f t="shared" si="0"/>
        <v>1</v>
      </c>
      <c r="D12" s="3" t="s">
        <v>11</v>
      </c>
      <c r="E12" s="11">
        <f t="shared" ref="E12:E60" si="1">IF(C12&gt;0,IF(ISBLANK(D12),1,0),0)</f>
        <v>0</v>
      </c>
      <c r="G12" s="6" t="s">
        <v>11</v>
      </c>
      <c r="H12" s="13">
        <f>$H$5/5</f>
        <v>1.4</v>
      </c>
      <c r="I12" s="12">
        <f>SUMIFS($C$11:$C$60,$D$11:$D$60,G12)</f>
        <v>2</v>
      </c>
      <c r="J12" s="12">
        <f>J11-I12</f>
        <v>5</v>
      </c>
      <c r="K12" s="13">
        <f>$H$5-SUM(H12)</f>
        <v>5.6</v>
      </c>
    </row>
    <row r="13" spans="1:11" ht="21" x14ac:dyDescent="0.25">
      <c r="A13" s="1">
        <v>3</v>
      </c>
      <c r="B13" s="2" t="s">
        <v>25</v>
      </c>
      <c r="C13" s="9">
        <f t="shared" si="0"/>
        <v>1</v>
      </c>
      <c r="D13" s="3" t="s">
        <v>12</v>
      </c>
      <c r="E13" s="11">
        <f t="shared" si="1"/>
        <v>0</v>
      </c>
      <c r="G13" s="6" t="s">
        <v>12</v>
      </c>
      <c r="H13" s="13">
        <f>$H$5/5</f>
        <v>1.4</v>
      </c>
      <c r="I13" s="12">
        <f>SUMIFS($C$11:$C$60,$D$11:$D$60,G13)</f>
        <v>1</v>
      </c>
      <c r="J13" s="12">
        <f>H5-(SUM(I12:I13))</f>
        <v>4</v>
      </c>
      <c r="K13" s="13">
        <f>$H$5-SUM(H12:H13)</f>
        <v>4.2</v>
      </c>
    </row>
    <row r="14" spans="1:11" ht="21" x14ac:dyDescent="0.25">
      <c r="A14" s="1">
        <v>4</v>
      </c>
      <c r="B14" s="2" t="s">
        <v>29</v>
      </c>
      <c r="C14" s="9">
        <f t="shared" si="0"/>
        <v>1</v>
      </c>
      <c r="D14" s="3" t="s">
        <v>11</v>
      </c>
      <c r="E14" s="11">
        <f t="shared" si="1"/>
        <v>0</v>
      </c>
      <c r="G14" s="6" t="s">
        <v>13</v>
      </c>
      <c r="H14" s="13">
        <f>$H$5/5</f>
        <v>1.4</v>
      </c>
      <c r="I14" s="12">
        <f>SUMIFS($C$11:$C$60,$D$11:$D$60,G14)</f>
        <v>1</v>
      </c>
      <c r="J14" s="12">
        <f>H5-(SUM(I12:I14))</f>
        <v>3</v>
      </c>
      <c r="K14" s="13">
        <f>$H$5-SUM(H12:H14)</f>
        <v>2.8000000000000007</v>
      </c>
    </row>
    <row r="15" spans="1:11" ht="21" x14ac:dyDescent="0.25">
      <c r="A15" s="1">
        <v>5</v>
      </c>
      <c r="B15" s="2" t="s">
        <v>26</v>
      </c>
      <c r="C15" s="9">
        <f t="shared" si="0"/>
        <v>1</v>
      </c>
      <c r="D15" s="3"/>
      <c r="E15" s="11">
        <f t="shared" si="1"/>
        <v>1</v>
      </c>
      <c r="G15" s="6" t="s">
        <v>14</v>
      </c>
      <c r="H15" s="13">
        <f>$H$5/5</f>
        <v>1.4</v>
      </c>
      <c r="I15" s="12">
        <f>SUMIFS($C$11:$C$60,$D$11:$D$60,G15)</f>
        <v>0</v>
      </c>
      <c r="J15" s="12">
        <f>H5-(SUM(I12:I15))</f>
        <v>3</v>
      </c>
      <c r="K15" s="13">
        <f>$H$5-SUM(H12:H15)</f>
        <v>1.4000000000000004</v>
      </c>
    </row>
    <row r="16" spans="1:11" ht="21" x14ac:dyDescent="0.25">
      <c r="A16" s="1">
        <v>6</v>
      </c>
      <c r="B16" s="2" t="s">
        <v>27</v>
      </c>
      <c r="C16" s="9">
        <f t="shared" si="0"/>
        <v>1</v>
      </c>
      <c r="D16" s="3"/>
      <c r="E16" s="11">
        <f t="shared" si="1"/>
        <v>1</v>
      </c>
      <c r="G16" s="6" t="s">
        <v>15</v>
      </c>
      <c r="H16" s="13">
        <f>$H$5/5</f>
        <v>1.4</v>
      </c>
      <c r="I16" s="12">
        <f>SUMIFS($C$11:$C$60,$D$11:$D$60,G16)</f>
        <v>0</v>
      </c>
      <c r="J16" s="12">
        <f>H5-(SUM(I12:I16))</f>
        <v>3</v>
      </c>
      <c r="K16" s="13">
        <f>$H$5-SUM(H12:H16)</f>
        <v>0</v>
      </c>
    </row>
    <row r="17" spans="1:5" x14ac:dyDescent="0.2">
      <c r="A17" s="1">
        <v>7</v>
      </c>
      <c r="B17" s="2" t="s">
        <v>28</v>
      </c>
      <c r="C17" s="9">
        <f t="shared" si="0"/>
        <v>1</v>
      </c>
      <c r="D17" s="3"/>
      <c r="E17" s="11">
        <f t="shared" si="1"/>
        <v>1</v>
      </c>
    </row>
    <row r="18" spans="1:5" x14ac:dyDescent="0.2">
      <c r="A18" s="1">
        <v>8</v>
      </c>
      <c r="B18" s="2"/>
      <c r="C18" s="9">
        <f t="shared" si="0"/>
        <v>0</v>
      </c>
      <c r="D18" s="3"/>
      <c r="E18" s="11">
        <f t="shared" si="1"/>
        <v>0</v>
      </c>
    </row>
    <row r="19" spans="1:5" x14ac:dyDescent="0.2">
      <c r="A19" s="1">
        <v>9</v>
      </c>
      <c r="B19" s="2"/>
      <c r="C19" s="9">
        <f t="shared" si="0"/>
        <v>0</v>
      </c>
      <c r="D19" s="3"/>
      <c r="E19" s="11">
        <f t="shared" si="1"/>
        <v>0</v>
      </c>
    </row>
    <row r="20" spans="1:5" x14ac:dyDescent="0.2">
      <c r="A20" s="1">
        <v>10</v>
      </c>
      <c r="B20" s="2"/>
      <c r="C20" s="9">
        <f t="shared" si="0"/>
        <v>0</v>
      </c>
      <c r="D20" s="3"/>
      <c r="E20" s="11">
        <f t="shared" si="1"/>
        <v>0</v>
      </c>
    </row>
    <row r="21" spans="1:5" x14ac:dyDescent="0.2">
      <c r="A21" s="1">
        <v>11</v>
      </c>
      <c r="B21" s="2"/>
      <c r="C21" s="9">
        <f t="shared" si="0"/>
        <v>0</v>
      </c>
      <c r="D21" s="3"/>
      <c r="E21" s="11">
        <f t="shared" si="1"/>
        <v>0</v>
      </c>
    </row>
    <row r="22" spans="1:5" x14ac:dyDescent="0.2">
      <c r="A22" s="1">
        <v>12</v>
      </c>
      <c r="B22" s="2"/>
      <c r="C22" s="9">
        <f t="shared" si="0"/>
        <v>0</v>
      </c>
      <c r="D22" s="3"/>
      <c r="E22" s="11">
        <f t="shared" si="1"/>
        <v>0</v>
      </c>
    </row>
    <row r="23" spans="1:5" x14ac:dyDescent="0.2">
      <c r="A23" s="1">
        <v>13</v>
      </c>
      <c r="B23" s="2"/>
      <c r="C23" s="9">
        <f t="shared" si="0"/>
        <v>0</v>
      </c>
      <c r="D23" s="3"/>
      <c r="E23" s="11">
        <f t="shared" si="1"/>
        <v>0</v>
      </c>
    </row>
    <row r="24" spans="1:5" x14ac:dyDescent="0.2">
      <c r="A24" s="1">
        <v>14</v>
      </c>
      <c r="B24" s="2"/>
      <c r="C24" s="9">
        <f t="shared" si="0"/>
        <v>0</v>
      </c>
      <c r="D24" s="3"/>
      <c r="E24" s="11">
        <f t="shared" si="1"/>
        <v>0</v>
      </c>
    </row>
    <row r="25" spans="1:5" x14ac:dyDescent="0.2">
      <c r="A25" s="1">
        <v>15</v>
      </c>
      <c r="B25" s="2"/>
      <c r="C25" s="9">
        <f t="shared" si="0"/>
        <v>0</v>
      </c>
      <c r="D25" s="3"/>
      <c r="E25" s="11">
        <f t="shared" si="1"/>
        <v>0</v>
      </c>
    </row>
    <row r="26" spans="1:5" x14ac:dyDescent="0.2">
      <c r="A26" s="1">
        <v>16</v>
      </c>
      <c r="B26" s="2"/>
      <c r="C26" s="9">
        <f t="shared" si="0"/>
        <v>0</v>
      </c>
      <c r="D26" s="3"/>
      <c r="E26" s="11">
        <f t="shared" si="1"/>
        <v>0</v>
      </c>
    </row>
    <row r="27" spans="1:5" x14ac:dyDescent="0.2">
      <c r="A27" s="1">
        <v>17</v>
      </c>
      <c r="B27" s="2"/>
      <c r="C27" s="9">
        <f t="shared" si="0"/>
        <v>0</v>
      </c>
      <c r="D27" s="3"/>
      <c r="E27" s="11">
        <f t="shared" si="1"/>
        <v>0</v>
      </c>
    </row>
    <row r="28" spans="1:5" x14ac:dyDescent="0.2">
      <c r="A28" s="1">
        <v>18</v>
      </c>
      <c r="B28" s="2"/>
      <c r="C28" s="9">
        <f t="shared" si="0"/>
        <v>0</v>
      </c>
      <c r="D28" s="3"/>
      <c r="E28" s="11">
        <f t="shared" si="1"/>
        <v>0</v>
      </c>
    </row>
    <row r="29" spans="1:5" x14ac:dyDescent="0.2">
      <c r="A29" s="1">
        <v>19</v>
      </c>
      <c r="B29" s="2"/>
      <c r="C29" s="9">
        <f t="shared" si="0"/>
        <v>0</v>
      </c>
      <c r="D29" s="3"/>
      <c r="E29" s="11">
        <f t="shared" si="1"/>
        <v>0</v>
      </c>
    </row>
    <row r="30" spans="1:5" x14ac:dyDescent="0.2">
      <c r="A30" s="1">
        <v>20</v>
      </c>
      <c r="B30" s="2"/>
      <c r="C30" s="9">
        <f t="shared" si="0"/>
        <v>0</v>
      </c>
      <c r="D30" s="3"/>
      <c r="E30" s="11">
        <f t="shared" si="1"/>
        <v>0</v>
      </c>
    </row>
    <row r="31" spans="1:5" x14ac:dyDescent="0.2">
      <c r="A31" s="1">
        <v>21</v>
      </c>
      <c r="B31" s="2"/>
      <c r="C31" s="9">
        <f t="shared" si="0"/>
        <v>0</v>
      </c>
      <c r="D31" s="3"/>
      <c r="E31" s="11">
        <f t="shared" si="1"/>
        <v>0</v>
      </c>
    </row>
    <row r="32" spans="1:5" x14ac:dyDescent="0.2">
      <c r="A32" s="1">
        <v>22</v>
      </c>
      <c r="B32" s="2"/>
      <c r="C32" s="9">
        <f t="shared" si="0"/>
        <v>0</v>
      </c>
      <c r="D32" s="3"/>
      <c r="E32" s="11">
        <f t="shared" si="1"/>
        <v>0</v>
      </c>
    </row>
    <row r="33" spans="1:5" x14ac:dyDescent="0.2">
      <c r="A33" s="1">
        <v>23</v>
      </c>
      <c r="B33" s="2"/>
      <c r="C33" s="9">
        <f t="shared" si="0"/>
        <v>0</v>
      </c>
      <c r="D33" s="3"/>
      <c r="E33" s="11">
        <f t="shared" si="1"/>
        <v>0</v>
      </c>
    </row>
    <row r="34" spans="1:5" x14ac:dyDescent="0.2">
      <c r="A34" s="1">
        <v>24</v>
      </c>
      <c r="B34" s="2"/>
      <c r="C34" s="9">
        <f t="shared" si="0"/>
        <v>0</v>
      </c>
      <c r="D34" s="3"/>
      <c r="E34" s="11">
        <f t="shared" si="1"/>
        <v>0</v>
      </c>
    </row>
    <row r="35" spans="1:5" x14ac:dyDescent="0.2">
      <c r="A35" s="1">
        <v>25</v>
      </c>
      <c r="B35" s="2"/>
      <c r="C35" s="9">
        <f t="shared" si="0"/>
        <v>0</v>
      </c>
      <c r="D35" s="3"/>
      <c r="E35" s="11">
        <f t="shared" si="1"/>
        <v>0</v>
      </c>
    </row>
    <row r="36" spans="1:5" x14ac:dyDescent="0.2">
      <c r="A36" s="1">
        <v>26</v>
      </c>
      <c r="B36" s="2"/>
      <c r="C36" s="9">
        <f t="shared" si="0"/>
        <v>0</v>
      </c>
      <c r="D36" s="3"/>
      <c r="E36" s="11">
        <f t="shared" si="1"/>
        <v>0</v>
      </c>
    </row>
    <row r="37" spans="1:5" x14ac:dyDescent="0.2">
      <c r="A37" s="1">
        <v>27</v>
      </c>
      <c r="B37" s="2"/>
      <c r="C37" s="9">
        <f t="shared" si="0"/>
        <v>0</v>
      </c>
      <c r="D37" s="3"/>
      <c r="E37" s="11">
        <f t="shared" si="1"/>
        <v>0</v>
      </c>
    </row>
    <row r="38" spans="1:5" x14ac:dyDescent="0.2">
      <c r="A38" s="1">
        <v>28</v>
      </c>
      <c r="B38" s="2"/>
      <c r="C38" s="9">
        <f t="shared" si="0"/>
        <v>0</v>
      </c>
      <c r="D38" s="3"/>
      <c r="E38" s="11">
        <f t="shared" si="1"/>
        <v>0</v>
      </c>
    </row>
    <row r="39" spans="1:5" x14ac:dyDescent="0.2">
      <c r="A39" s="1">
        <v>29</v>
      </c>
      <c r="B39" s="2"/>
      <c r="C39" s="9">
        <f t="shared" si="0"/>
        <v>0</v>
      </c>
      <c r="D39" s="3"/>
      <c r="E39" s="11">
        <f t="shared" si="1"/>
        <v>0</v>
      </c>
    </row>
    <row r="40" spans="1:5" x14ac:dyDescent="0.2">
      <c r="A40" s="1">
        <v>30</v>
      </c>
      <c r="B40" s="2"/>
      <c r="C40" s="9">
        <f t="shared" si="0"/>
        <v>0</v>
      </c>
      <c r="D40" s="3"/>
      <c r="E40" s="11">
        <f t="shared" si="1"/>
        <v>0</v>
      </c>
    </row>
    <row r="41" spans="1:5" x14ac:dyDescent="0.2">
      <c r="A41" s="1">
        <v>31</v>
      </c>
      <c r="B41" s="2"/>
      <c r="C41" s="9">
        <f t="shared" si="0"/>
        <v>0</v>
      </c>
      <c r="D41" s="3"/>
      <c r="E41" s="11">
        <f t="shared" si="1"/>
        <v>0</v>
      </c>
    </row>
    <row r="42" spans="1:5" x14ac:dyDescent="0.2">
      <c r="A42" s="1">
        <v>32</v>
      </c>
      <c r="B42" s="2"/>
      <c r="C42" s="9">
        <f t="shared" si="0"/>
        <v>0</v>
      </c>
      <c r="D42" s="3"/>
      <c r="E42" s="11">
        <f t="shared" si="1"/>
        <v>0</v>
      </c>
    </row>
    <row r="43" spans="1:5" x14ac:dyDescent="0.2">
      <c r="A43" s="1">
        <v>33</v>
      </c>
      <c r="B43" s="2"/>
      <c r="C43" s="9">
        <f t="shared" si="0"/>
        <v>0</v>
      </c>
      <c r="D43" s="3"/>
      <c r="E43" s="11">
        <f t="shared" si="1"/>
        <v>0</v>
      </c>
    </row>
    <row r="44" spans="1:5" x14ac:dyDescent="0.2">
      <c r="A44" s="1">
        <v>34</v>
      </c>
      <c r="B44" s="2"/>
      <c r="C44" s="9">
        <f t="shared" si="0"/>
        <v>0</v>
      </c>
      <c r="D44" s="3"/>
      <c r="E44" s="11">
        <f t="shared" si="1"/>
        <v>0</v>
      </c>
    </row>
    <row r="45" spans="1:5" x14ac:dyDescent="0.2">
      <c r="A45" s="1">
        <v>35</v>
      </c>
      <c r="B45" s="2"/>
      <c r="C45" s="9">
        <f t="shared" si="0"/>
        <v>0</v>
      </c>
      <c r="D45" s="3"/>
      <c r="E45" s="11">
        <f t="shared" si="1"/>
        <v>0</v>
      </c>
    </row>
    <row r="46" spans="1:5" x14ac:dyDescent="0.2">
      <c r="A46" s="1">
        <v>36</v>
      </c>
      <c r="B46" s="2"/>
      <c r="C46" s="9">
        <f t="shared" si="0"/>
        <v>0</v>
      </c>
      <c r="D46" s="3"/>
      <c r="E46" s="11">
        <f t="shared" si="1"/>
        <v>0</v>
      </c>
    </row>
    <row r="47" spans="1:5" x14ac:dyDescent="0.2">
      <c r="A47" s="1">
        <v>37</v>
      </c>
      <c r="B47" s="2"/>
      <c r="C47" s="9">
        <f t="shared" si="0"/>
        <v>0</v>
      </c>
      <c r="D47" s="3"/>
      <c r="E47" s="11">
        <f t="shared" si="1"/>
        <v>0</v>
      </c>
    </row>
    <row r="48" spans="1:5" x14ac:dyDescent="0.2">
      <c r="A48" s="1">
        <v>38</v>
      </c>
      <c r="B48" s="2"/>
      <c r="C48" s="9">
        <f t="shared" si="0"/>
        <v>0</v>
      </c>
      <c r="D48" s="3"/>
      <c r="E48" s="11">
        <f t="shared" si="1"/>
        <v>0</v>
      </c>
    </row>
    <row r="49" spans="1:5" x14ac:dyDescent="0.2">
      <c r="A49" s="1">
        <v>39</v>
      </c>
      <c r="B49" s="2"/>
      <c r="C49" s="9">
        <f t="shared" si="0"/>
        <v>0</v>
      </c>
      <c r="D49" s="3"/>
      <c r="E49" s="11">
        <f t="shared" si="1"/>
        <v>0</v>
      </c>
    </row>
    <row r="50" spans="1:5" x14ac:dyDescent="0.2">
      <c r="A50" s="1">
        <v>40</v>
      </c>
      <c r="B50" s="2"/>
      <c r="C50" s="9">
        <f t="shared" si="0"/>
        <v>0</v>
      </c>
      <c r="D50" s="3"/>
      <c r="E50" s="11">
        <f t="shared" si="1"/>
        <v>0</v>
      </c>
    </row>
    <row r="51" spans="1:5" x14ac:dyDescent="0.2">
      <c r="A51" s="1">
        <v>41</v>
      </c>
      <c r="B51" s="2"/>
      <c r="C51" s="9">
        <f t="shared" si="0"/>
        <v>0</v>
      </c>
      <c r="D51" s="3"/>
      <c r="E51" s="11">
        <f t="shared" si="1"/>
        <v>0</v>
      </c>
    </row>
    <row r="52" spans="1:5" x14ac:dyDescent="0.2">
      <c r="A52" s="1">
        <v>42</v>
      </c>
      <c r="B52" s="2"/>
      <c r="C52" s="9">
        <f t="shared" si="0"/>
        <v>0</v>
      </c>
      <c r="D52" s="3"/>
      <c r="E52" s="11">
        <f t="shared" si="1"/>
        <v>0</v>
      </c>
    </row>
    <row r="53" spans="1:5" x14ac:dyDescent="0.2">
      <c r="A53" s="1">
        <v>43</v>
      </c>
      <c r="B53" s="2"/>
      <c r="C53" s="9">
        <f t="shared" si="0"/>
        <v>0</v>
      </c>
      <c r="D53" s="3"/>
      <c r="E53" s="11">
        <f t="shared" si="1"/>
        <v>0</v>
      </c>
    </row>
    <row r="54" spans="1:5" x14ac:dyDescent="0.2">
      <c r="A54" s="1">
        <v>44</v>
      </c>
      <c r="B54" s="2"/>
      <c r="C54" s="9">
        <f t="shared" si="0"/>
        <v>0</v>
      </c>
      <c r="D54" s="3"/>
      <c r="E54" s="11">
        <f t="shared" si="1"/>
        <v>0</v>
      </c>
    </row>
    <row r="55" spans="1:5" x14ac:dyDescent="0.2">
      <c r="A55" s="1">
        <v>45</v>
      </c>
      <c r="B55" s="2"/>
      <c r="C55" s="9">
        <f t="shared" si="0"/>
        <v>0</v>
      </c>
      <c r="D55" s="3"/>
      <c r="E55" s="11">
        <f t="shared" si="1"/>
        <v>0</v>
      </c>
    </row>
    <row r="56" spans="1:5" x14ac:dyDescent="0.2">
      <c r="A56" s="1">
        <v>46</v>
      </c>
      <c r="B56" s="2"/>
      <c r="C56" s="9">
        <f t="shared" si="0"/>
        <v>0</v>
      </c>
      <c r="D56" s="3"/>
      <c r="E56" s="11">
        <f t="shared" si="1"/>
        <v>0</v>
      </c>
    </row>
    <row r="57" spans="1:5" x14ac:dyDescent="0.2">
      <c r="A57" s="1">
        <v>47</v>
      </c>
      <c r="B57" s="2"/>
      <c r="C57" s="9">
        <f t="shared" si="0"/>
        <v>0</v>
      </c>
      <c r="D57" s="3"/>
      <c r="E57" s="11">
        <f t="shared" si="1"/>
        <v>0</v>
      </c>
    </row>
    <row r="58" spans="1:5" x14ac:dyDescent="0.2">
      <c r="A58" s="1">
        <v>48</v>
      </c>
      <c r="B58" s="2"/>
      <c r="C58" s="9">
        <f t="shared" si="0"/>
        <v>0</v>
      </c>
      <c r="D58" s="3"/>
      <c r="E58" s="11">
        <f t="shared" si="1"/>
        <v>0</v>
      </c>
    </row>
    <row r="59" spans="1:5" x14ac:dyDescent="0.2">
      <c r="A59" s="1">
        <v>49</v>
      </c>
      <c r="B59" s="2"/>
      <c r="C59" s="9">
        <f t="shared" si="0"/>
        <v>0</v>
      </c>
      <c r="D59" s="3"/>
      <c r="E59" s="11">
        <f t="shared" si="1"/>
        <v>0</v>
      </c>
    </row>
    <row r="60" spans="1:5" x14ac:dyDescent="0.2">
      <c r="A60" s="1">
        <v>50</v>
      </c>
      <c r="B60" s="2"/>
      <c r="C60" s="9">
        <f t="shared" si="0"/>
        <v>0</v>
      </c>
      <c r="D60" s="3"/>
      <c r="E60" s="11">
        <f t="shared" si="1"/>
        <v>0</v>
      </c>
    </row>
    <row r="61" spans="1:5" x14ac:dyDescent="0.2">
      <c r="A61" s="4"/>
      <c r="B61" s="4" t="s">
        <v>7</v>
      </c>
      <c r="C61" s="10">
        <f>SUM(C11:C60)</f>
        <v>7</v>
      </c>
      <c r="D61" s="1"/>
      <c r="E61" s="11">
        <f>SUM(E11:E60)</f>
        <v>3</v>
      </c>
    </row>
  </sheetData>
  <phoneticPr fontId="3" type="noConversion"/>
  <conditionalFormatting sqref="H7">
    <cfRule type="cellIs" dxfId="5" priority="5" operator="greaterThan">
      <formula>0</formula>
    </cfRule>
    <cfRule type="cellIs" dxfId="4" priority="6" operator="equal">
      <formula>0</formula>
    </cfRule>
  </conditionalFormatting>
  <conditionalFormatting sqref="E11:E61">
    <cfRule type="cellIs" dxfId="3" priority="3" operator="equal">
      <formula>0</formula>
    </cfRule>
    <cfRule type="cellIs" dxfId="2" priority="4" operator="greaterThan">
      <formula>0</formula>
    </cfRule>
  </conditionalFormatting>
  <conditionalFormatting sqref="I12:I16">
    <cfRule type="cellIs" dxfId="1" priority="1" stopIfTrue="1" operator="greaterThanOrEqual">
      <formula>H12</formula>
    </cfRule>
    <cfRule type="cellIs" dxfId="0" priority="2" operator="lessThan">
      <formula>H12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C946318-6FAD-AD43-B03F-AC904D283A98}">
          <x14:formula1>
            <xm:f>invulopties!$C$1:$C$5</xm:f>
          </x14:formula1>
          <xm:sqref>D11:D60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506B-4E30-0547-AF9F-BE8B0A043133}">
  <sheetPr codeName="Blad4"/>
  <dimension ref="A1:C5"/>
  <sheetViews>
    <sheetView workbookViewId="0">
      <selection activeCell="D6" sqref="D6"/>
    </sheetView>
  </sheetViews>
  <sheetFormatPr baseColWidth="10" defaultRowHeight="16" x14ac:dyDescent="0.2"/>
  <sheetData>
    <row r="1" spans="1:3" x14ac:dyDescent="0.2">
      <c r="A1" t="s">
        <v>5</v>
      </c>
      <c r="B1">
        <v>1</v>
      </c>
      <c r="C1" t="s">
        <v>11</v>
      </c>
    </row>
    <row r="2" spans="1:3" x14ac:dyDescent="0.2">
      <c r="A2" t="s">
        <v>6</v>
      </c>
      <c r="B2">
        <v>2</v>
      </c>
      <c r="C2" t="s">
        <v>12</v>
      </c>
    </row>
    <row r="3" spans="1:3" x14ac:dyDescent="0.2">
      <c r="B3">
        <v>3</v>
      </c>
      <c r="C3" t="s">
        <v>13</v>
      </c>
    </row>
    <row r="4" spans="1:3" x14ac:dyDescent="0.2">
      <c r="B4">
        <v>4</v>
      </c>
      <c r="C4" t="s">
        <v>14</v>
      </c>
    </row>
    <row r="5" spans="1:3" x14ac:dyDescent="0.2">
      <c r="C5" t="s">
        <v>15</v>
      </c>
    </row>
  </sheetData>
  <sheetProtection sheet="1" objects="1" scenarios="1"/>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94D6-BA0C-2D40-ADC5-ABA90AA972A7}">
  <dimension ref="A1"/>
  <sheetViews>
    <sheetView workbookViewId="0">
      <selection activeCell="O26" sqref="O26"/>
    </sheetView>
  </sheetViews>
  <sheetFormatPr baseColWidth="10" defaultRowHeight="16"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Sprint Planning</vt:lpstr>
      <vt:lpstr>invulopties</vt:lpstr>
      <vt:lpstr>Uitleg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Niels Rook</dc:creator>
  <cp:lastModifiedBy>Niels Rook</cp:lastModifiedBy>
  <dcterms:created xsi:type="dcterms:W3CDTF">2022-12-01T12:04:00Z</dcterms:created>
  <dcterms:modified xsi:type="dcterms:W3CDTF">2022-12-02T11:58:57Z</dcterms:modified>
</cp:coreProperties>
</file>